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4 Prestamos Personales\"/>
    </mc:Choice>
  </mc:AlternateContent>
  <bookViews>
    <workbookView xWindow="0" yWindow="0" windowWidth="24000" windowHeight="9735"/>
  </bookViews>
  <sheets>
    <sheet name="4.5.5_2018" sheetId="1" r:id="rId1"/>
  </sheets>
  <definedNames>
    <definedName name="_Regression_Int" localSheetId="0" hidden="1">1</definedName>
    <definedName name="A_IMPRESIÓN_IM">'4.5.5_2018'!$A$1:$F$56</definedName>
    <definedName name="_xlnm.Print_Area" localSheetId="0">'4.5.5_2018'!$A$1:$F$55</definedName>
    <definedName name="Imprimir_área_IM" localSheetId="0">'4.5.5_2018'!$A$1:$F$56</definedName>
  </definedNames>
  <calcPr calcId="179017"/>
</workbook>
</file>

<file path=xl/calcChain.xml><?xml version="1.0" encoding="utf-8"?>
<calcChain xmlns="http://schemas.openxmlformats.org/spreadsheetml/2006/main">
  <c r="F54" i="1" l="1"/>
  <c r="E54" i="1"/>
  <c r="F53" i="1"/>
  <c r="E53" i="1"/>
  <c r="F52" i="1"/>
  <c r="E52" i="1"/>
  <c r="F51" i="1"/>
  <c r="E51" i="1"/>
  <c r="F50" i="1"/>
  <c r="E50" i="1"/>
  <c r="F49" i="1"/>
  <c r="E49" i="1"/>
  <c r="F48" i="1"/>
  <c r="E48" i="1"/>
  <c r="F47" i="1"/>
  <c r="E47" i="1"/>
  <c r="F46" i="1"/>
  <c r="E46" i="1"/>
  <c r="F45" i="1"/>
  <c r="E45" i="1"/>
  <c r="F44" i="1"/>
  <c r="E44" i="1"/>
  <c r="F43" i="1"/>
  <c r="E43" i="1"/>
  <c r="F42" i="1"/>
  <c r="E42" i="1"/>
  <c r="F41" i="1"/>
  <c r="E41" i="1"/>
  <c r="F40" i="1"/>
  <c r="E40" i="1"/>
  <c r="F39" i="1"/>
  <c r="E39" i="1"/>
  <c r="F38" i="1"/>
  <c r="E38" i="1"/>
  <c r="F37" i="1"/>
  <c r="E37" i="1"/>
  <c r="F36" i="1"/>
  <c r="E36" i="1"/>
  <c r="F35" i="1"/>
  <c r="E35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5" i="1"/>
  <c r="E25" i="1"/>
  <c r="F24" i="1"/>
  <c r="E24" i="1"/>
  <c r="E21" i="1"/>
  <c r="E20" i="1"/>
  <c r="E19" i="1"/>
  <c r="E18" i="1"/>
  <c r="F21" i="1"/>
  <c r="F20" i="1"/>
  <c r="F19" i="1"/>
  <c r="F18" i="1"/>
  <c r="F17" i="1"/>
  <c r="E17" i="1"/>
  <c r="C23" i="1" l="1"/>
  <c r="D23" i="1"/>
  <c r="B23" i="1"/>
  <c r="C16" i="1"/>
  <c r="D16" i="1"/>
  <c r="B16" i="1"/>
  <c r="F23" i="1" l="1"/>
  <c r="E16" i="1"/>
  <c r="B14" i="1"/>
  <c r="F16" i="1"/>
  <c r="E23" i="1"/>
  <c r="D14" i="1"/>
  <c r="C14" i="1"/>
  <c r="E14" i="1" l="1"/>
  <c r="F14" i="1"/>
</calcChain>
</file>

<file path=xl/sharedStrings.xml><?xml version="1.0" encoding="utf-8"?>
<sst xmlns="http://schemas.openxmlformats.org/spreadsheetml/2006/main" count="49" uniqueCount="49">
  <si>
    <t>Entidad</t>
  </si>
  <si>
    <t>Monto</t>
  </si>
  <si>
    <t>Líquido</t>
  </si>
  <si>
    <t>Promedio por Préstamo</t>
  </si>
  <si>
    <t>Monto Autorizado</t>
  </si>
  <si>
    <t>Líquido Pagado</t>
  </si>
  <si>
    <t>Total</t>
  </si>
  <si>
    <t>Oficina Central</t>
  </si>
  <si>
    <t>Zona Norte</t>
  </si>
  <si>
    <t>Zona Oriente</t>
  </si>
  <si>
    <t>Zona Sur</t>
  </si>
  <si>
    <t>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</si>
  <si>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</si>
  <si>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</si>
  <si>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</si>
  <si>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</si>
  <si>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</si>
  <si>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</si>
  <si>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</si>
  <si>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</si>
  <si>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</si>
  <si>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</si>
  <si>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</si>
  <si>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</si>
  <si>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</si>
  <si>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</si>
  <si>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</si>
  <si>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</si>
  <si>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</si>
  <si>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</si>
  <si>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</si>
  <si>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</si>
  <si>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</si>
  <si>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</si>
  <si>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</si>
  <si>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</si>
  <si>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</si>
  <si>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</si>
  <si>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</si>
  <si>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</si>
  <si>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</si>
  <si>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</si>
  <si>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</si>
  <si>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 xml:space="preserve"> Número de operaciones</t>
  </si>
  <si>
    <t>Estados</t>
  </si>
  <si>
    <t>(Pesos)</t>
  </si>
  <si>
    <t>Ciudad de México</t>
  </si>
  <si>
    <t>Anuario Estadístico 2018</t>
  </si>
  <si>
    <t>4.5.5 Préstamos Ordinarios para Turismo Social por Entidad Federativa 
(Miles de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</si>
</sst>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0_);\(#,##0.00\)"/>
    <numFmt numFmtId="165" formatCode="#,##0_);\(#,##0\)"/>
    <numFmt numFmtId="166" formatCode="#,##0.0_);\(#,##0.0\)"/>
    <numFmt numFmtId="167" formatCode="#,##0.0"/>
    <numFmt numFmtId="168" formatCode="&quot;$&quot;#,##0.0"/>
  </numFmts>
  <fonts count="10" x14ac:knownFonts="1">
    <font>
      <sz val="10"/>
      <name val="Courier"/>
    </font>
    <font>
      <sz val="10"/>
      <name val="Arial"/>
      <family val="2"/>
    </font>
    <font>
      <sz val="10"/>
      <name val="Montserrat"/>
    </font>
    <font>
      <b/>
      <sz val="9"/>
      <name val="Montserrat"/>
    </font>
    <font>
      <sz val="12"/>
      <color rgb="FF000000"/>
      <name val="Montserrat"/>
    </font>
    <font>
      <sz val="14"/>
      <color rgb="FF000000"/>
      <name val="Montserrat"/>
    </font>
    <font>
      <b/>
      <sz val="14"/>
      <name val="Montserrat"/>
    </font>
    <font>
      <sz val="12"/>
      <name val="Montserrat"/>
    </font>
    <font>
      <sz val="11"/>
      <name val="Montserrat"/>
    </font>
    <font>
      <b/>
      <sz val="11"/>
      <name val="Montserrat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Fill="1"/>
    <xf numFmtId="164" fontId="2" fillId="0" borderId="0" xfId="0" applyNumberFormat="1" applyFont="1" applyProtection="1"/>
    <xf numFmtId="0" fontId="3" fillId="0" borderId="0" xfId="0" applyFont="1" applyFill="1" applyAlignment="1" applyProtection="1"/>
    <xf numFmtId="0" fontId="3" fillId="0" borderId="0" xfId="0" applyFont="1" applyFill="1" applyAlignment="1" applyProtection="1">
      <alignment horizontal="right"/>
    </xf>
    <xf numFmtId="0" fontId="5" fillId="0" borderId="0" xfId="0" applyFont="1" applyAlignment="1"/>
    <xf numFmtId="0" fontId="2" fillId="0" borderId="0" xfId="0" applyFont="1" applyBorder="1" applyAlignment="1"/>
    <xf numFmtId="3" fontId="2" fillId="0" borderId="0" xfId="1" applyNumberFormat="1" applyFont="1" applyBorder="1"/>
    <xf numFmtId="167" fontId="2" fillId="0" borderId="0" xfId="1" applyNumberFormat="1" applyFont="1" applyBorder="1"/>
    <xf numFmtId="0" fontId="8" fillId="0" borderId="0" xfId="0" applyFont="1" applyBorder="1" applyAlignment="1"/>
    <xf numFmtId="3" fontId="8" fillId="0" borderId="0" xfId="1" applyNumberFormat="1" applyFont="1" applyBorder="1"/>
    <xf numFmtId="167" fontId="8" fillId="0" borderId="0" xfId="1" applyNumberFormat="1" applyFont="1" applyBorder="1"/>
    <xf numFmtId="167" fontId="8" fillId="0" borderId="0" xfId="1" applyNumberFormat="1" applyFont="1" applyBorder="1" applyProtection="1"/>
    <xf numFmtId="0" fontId="9" fillId="0" borderId="0" xfId="0" applyFont="1" applyBorder="1" applyAlignment="1" applyProtection="1"/>
    <xf numFmtId="3" fontId="9" fillId="0" borderId="0" xfId="1" applyNumberFormat="1" applyFont="1" applyBorder="1" applyProtection="1"/>
    <xf numFmtId="168" fontId="9" fillId="0" borderId="0" xfId="2" applyNumberFormat="1" applyFont="1" applyBorder="1" applyProtection="1"/>
    <xf numFmtId="0" fontId="8" fillId="0" borderId="0" xfId="0" applyFont="1" applyBorder="1" applyAlignment="1" applyProtection="1"/>
    <xf numFmtId="3" fontId="8" fillId="0" borderId="0" xfId="1" quotePrefix="1" applyNumberFormat="1" applyFont="1" applyBorder="1"/>
    <xf numFmtId="168" fontId="8" fillId="0" borderId="0" xfId="2" applyNumberFormat="1" applyFont="1" applyBorder="1" applyProtection="1"/>
    <xf numFmtId="37" fontId="8" fillId="0" borderId="0" xfId="0" applyNumberFormat="1" applyFont="1" applyBorder="1" applyProtection="1"/>
    <xf numFmtId="0" fontId="8" fillId="0" borderId="0" xfId="0" applyFont="1" applyBorder="1"/>
    <xf numFmtId="4" fontId="9" fillId="0" borderId="0" xfId="1" applyNumberFormat="1" applyFont="1" applyBorder="1" applyProtection="1"/>
    <xf numFmtId="0" fontId="8" fillId="0" borderId="1" xfId="0" applyFont="1" applyBorder="1" applyAlignment="1"/>
    <xf numFmtId="3" fontId="8" fillId="0" borderId="1" xfId="1" applyNumberFormat="1" applyFont="1" applyBorder="1" applyProtection="1"/>
    <xf numFmtId="167" fontId="8" fillId="0" borderId="1" xfId="1" applyNumberFormat="1" applyFont="1" applyBorder="1" applyProtection="1"/>
    <xf numFmtId="0" fontId="2" fillId="0" borderId="0" xfId="0" applyFont="1" applyAlignment="1"/>
    <xf numFmtId="3" fontId="2" fillId="0" borderId="0" xfId="1" applyNumberFormat="1" applyFont="1"/>
    <xf numFmtId="167" fontId="2" fillId="0" borderId="0" xfId="1" applyNumberFormat="1" applyFont="1"/>
    <xf numFmtId="167" fontId="2" fillId="0" borderId="0" xfId="1" applyNumberFormat="1" applyFont="1" applyProtection="1"/>
    <xf numFmtId="164" fontId="2" fillId="0" borderId="0" xfId="0" applyNumberFormat="1" applyFont="1" applyFill="1" applyProtection="1"/>
    <xf numFmtId="0" fontId="4" fillId="0" borderId="0" xfId="0" applyFont="1" applyAlignment="1">
      <alignment horizontal="right"/>
    </xf>
    <xf numFmtId="167" fontId="7" fillId="0" borderId="2" xfId="1" applyNumberFormat="1" applyFont="1" applyFill="1" applyBorder="1" applyAlignment="1" applyProtection="1">
      <alignment horizontal="center" vertical="center"/>
    </xf>
    <xf numFmtId="0" fontId="9" fillId="0" borderId="0" xfId="0" applyFont="1"/>
    <xf numFmtId="165" fontId="9" fillId="0" borderId="0" xfId="0" applyNumberFormat="1" applyFont="1" applyProtection="1"/>
    <xf numFmtId="166" fontId="9" fillId="0" borderId="0" xfId="0" applyNumberFormat="1" applyFont="1" applyProtection="1"/>
    <xf numFmtId="2" fontId="9" fillId="0" borderId="0" xfId="0" applyNumberFormat="1" applyFont="1"/>
    <xf numFmtId="165" fontId="8" fillId="0" borderId="0" xfId="0" applyNumberFormat="1" applyFont="1" applyProtection="1"/>
    <xf numFmtId="166" fontId="8" fillId="0" borderId="0" xfId="0" applyNumberFormat="1" applyFont="1" applyProtection="1"/>
    <xf numFmtId="0" fontId="8" fillId="0" borderId="0" xfId="0" applyFont="1"/>
    <xf numFmtId="165" fontId="8" fillId="0" borderId="0" xfId="0" applyNumberFormat="1" applyFont="1" applyBorder="1" applyProtection="1"/>
    <xf numFmtId="166" fontId="8" fillId="0" borderId="0" xfId="0" applyNumberFormat="1" applyFont="1" applyBorder="1" applyProtection="1"/>
    <xf numFmtId="0" fontId="8" fillId="0" borderId="0" xfId="0" applyFont="1" applyAlignment="1"/>
    <xf numFmtId="3" fontId="8" fillId="0" borderId="0" xfId="1" applyNumberFormat="1" applyFont="1"/>
    <xf numFmtId="167" fontId="8" fillId="0" borderId="0" xfId="1" applyNumberFormat="1" applyFont="1"/>
    <xf numFmtId="167" fontId="8" fillId="0" borderId="0" xfId="1" applyNumberFormat="1" applyFont="1" applyProtection="1"/>
    <xf numFmtId="167" fontId="7" fillId="0" borderId="2" xfId="1" applyNumberFormat="1" applyFont="1" applyFill="1" applyBorder="1" applyAlignment="1" applyProtection="1">
      <alignment horizontal="center" vertical="center"/>
    </xf>
    <xf numFmtId="3" fontId="7" fillId="0" borderId="2" xfId="1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right"/>
    </xf>
    <xf numFmtId="167" fontId="2" fillId="0" borderId="0" xfId="1" applyNumberFormat="1" applyFont="1" applyBorder="1" applyAlignment="1" applyProtection="1">
      <alignment horizontal="center"/>
    </xf>
    <xf numFmtId="0" fontId="6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 vertical="center"/>
    </xf>
    <xf numFmtId="167" fontId="7" fillId="0" borderId="2" xfId="1" applyNumberFormat="1" applyFont="1" applyFill="1" applyBorder="1" applyAlignment="1" applyProtection="1">
      <alignment horizontal="center" vertical="top"/>
    </xf>
    <xf numFmtId="0" fontId="4" fillId="0" borderId="0" xfId="0" applyFont="1" applyAlignment="1">
      <alignment horizontal="right"/>
    </xf>
    <xf numFmtId="0" fontId="7" fillId="0" borderId="2" xfId="0" applyFont="1" applyFill="1" applyBorder="1" applyAlignment="1">
      <alignment horizontal="center" vertical="center"/>
    </xf>
    <xf numFmtId="0" fontId="7" fillId="0" borderId="0" xfId="0" applyFont="1"/>
  </cellXfs>
  <cellStyles count="4">
    <cellStyle name="Millares" xfId="1" builtinId="3"/>
    <cellStyle name="Moneda" xfId="2" builtinId="4"/>
    <cellStyle name="Normal" xfId="0" builtinId="0"/>
    <cellStyle name="Norm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77499</xdr:rowOff>
    </xdr:from>
    <xdr:to>
      <xdr:col>0</xdr:col>
      <xdr:colOff>2209800</xdr:colOff>
      <xdr:row>3</xdr:row>
      <xdr:rowOff>85725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C7BABFFC-E879-41F1-B726-DF7E46EC0EE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7499"/>
          <a:ext cx="2200275" cy="72260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1798060</xdr:colOff>
      <xdr:row>0</xdr:row>
      <xdr:rowOff>95250</xdr:rowOff>
    </xdr:from>
    <xdr:to>
      <xdr:col>5</xdr:col>
      <xdr:colOff>1796155</xdr:colOff>
      <xdr:row>3</xdr:row>
      <xdr:rowOff>66040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DBBB7F5B-AAA0-4154-8CC8-9EF38BC625C5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313410" y="95250"/>
          <a:ext cx="1903095" cy="6851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P75"/>
  <sheetViews>
    <sheetView showGridLines="0" tabSelected="1" zoomScaleNormal="100" zoomScaleSheetLayoutView="80" workbookViewId="0">
      <selection activeCell="A8" sqref="A8:F8"/>
    </sheetView>
  </sheetViews>
  <sheetFormatPr baseColWidth="10" defaultColWidth="5.625" defaultRowHeight="15" x14ac:dyDescent="0.3"/>
  <cols>
    <col min="1" max="1" width="36.75" style="26" customWidth="1"/>
    <col min="2" max="2" width="25" style="27" customWidth="1"/>
    <col min="3" max="6" width="25" style="28" customWidth="1"/>
    <col min="7" max="7" width="21.25" style="1" customWidth="1"/>
    <col min="8" max="15" width="5.625" style="1"/>
    <col min="16" max="16" width="16.625" style="1" customWidth="1"/>
    <col min="17" max="16384" width="5.625" style="1"/>
  </cols>
  <sheetData>
    <row r="1" spans="1:16" ht="18.75" customHeight="1" x14ac:dyDescent="0.3">
      <c r="A1" s="48"/>
      <c r="B1" s="48"/>
      <c r="C1" s="48"/>
      <c r="D1" s="48"/>
      <c r="E1" s="48"/>
      <c r="F1" s="48"/>
      <c r="P1" s="3"/>
    </row>
    <row r="2" spans="1:16" s="2" customFormat="1" ht="18.75" customHeight="1" x14ac:dyDescent="0.3">
      <c r="A2" s="4"/>
      <c r="B2" s="5"/>
      <c r="C2" s="5"/>
      <c r="D2" s="5"/>
      <c r="E2" s="5"/>
      <c r="F2" s="5"/>
      <c r="P2" s="30"/>
    </row>
    <row r="3" spans="1:16" s="2" customFormat="1" ht="18.75" customHeight="1" x14ac:dyDescent="0.3">
      <c r="A3" s="4"/>
      <c r="B3" s="5"/>
      <c r="C3" s="5"/>
      <c r="D3" s="5"/>
      <c r="E3" s="5"/>
      <c r="F3" s="5"/>
      <c r="P3" s="30"/>
    </row>
    <row r="4" spans="1:16" s="2" customFormat="1" ht="18.75" customHeight="1" x14ac:dyDescent="0.3">
      <c r="A4" s="4"/>
      <c r="B4" s="5"/>
      <c r="C4" s="5"/>
      <c r="D4" s="5"/>
      <c r="E4" s="5"/>
      <c r="F4" s="5"/>
      <c r="P4" s="30"/>
    </row>
    <row r="5" spans="1:16" s="2" customFormat="1" ht="18.75" customHeight="1" x14ac:dyDescent="0.3">
      <c r="A5" s="4"/>
      <c r="B5" s="5"/>
      <c r="C5" s="5"/>
      <c r="D5" s="5"/>
      <c r="E5" s="5"/>
      <c r="F5" s="5"/>
      <c r="P5" s="30"/>
    </row>
    <row r="6" spans="1:16" ht="18.75" customHeight="1" x14ac:dyDescent="0.4">
      <c r="A6" s="53" t="s">
        <v>47</v>
      </c>
      <c r="B6" s="53"/>
      <c r="C6" s="53"/>
      <c r="D6" s="53"/>
      <c r="E6" s="53"/>
      <c r="F6" s="53"/>
      <c r="G6" s="6"/>
      <c r="H6" s="6"/>
      <c r="P6" s="3"/>
    </row>
    <row r="7" spans="1:16" ht="18.75" customHeight="1" x14ac:dyDescent="0.4">
      <c r="A7" s="31"/>
      <c r="B7" s="31"/>
      <c r="C7" s="31"/>
      <c r="D7" s="31"/>
      <c r="E7" s="31"/>
      <c r="F7" s="31"/>
      <c r="G7" s="6"/>
      <c r="H7" s="6"/>
      <c r="P7" s="3"/>
    </row>
    <row r="8" spans="1:16" ht="38.25" customHeight="1" x14ac:dyDescent="0.3">
      <c r="A8" s="50" t="s">
        <v>48</v>
      </c>
      <c r="B8" s="51"/>
      <c r="C8" s="51"/>
      <c r="D8" s="51"/>
      <c r="E8" s="51"/>
      <c r="F8" s="51"/>
    </row>
    <row r="9" spans="1:16" ht="18.75" customHeight="1" x14ac:dyDescent="0.3">
      <c r="A9" s="7"/>
      <c r="B9" s="8"/>
      <c r="C9" s="9"/>
      <c r="D9" s="9"/>
      <c r="E9" s="49"/>
      <c r="F9" s="49"/>
    </row>
    <row r="10" spans="1:16" s="55" customFormat="1" ht="18.95" customHeight="1" x14ac:dyDescent="0.35">
      <c r="A10" s="54" t="s">
        <v>0</v>
      </c>
      <c r="B10" s="47" t="s">
        <v>43</v>
      </c>
      <c r="C10" s="46" t="s">
        <v>1</v>
      </c>
      <c r="D10" s="46" t="s">
        <v>2</v>
      </c>
      <c r="E10" s="52" t="s">
        <v>3</v>
      </c>
      <c r="F10" s="52"/>
    </row>
    <row r="11" spans="1:16" s="55" customFormat="1" ht="18.95" customHeight="1" x14ac:dyDescent="0.35">
      <c r="A11" s="54"/>
      <c r="B11" s="47"/>
      <c r="C11" s="46"/>
      <c r="D11" s="46"/>
      <c r="E11" s="32" t="s">
        <v>4</v>
      </c>
      <c r="F11" s="32" t="s">
        <v>5</v>
      </c>
    </row>
    <row r="12" spans="1:16" s="55" customFormat="1" ht="18.95" customHeight="1" x14ac:dyDescent="0.35">
      <c r="A12" s="54"/>
      <c r="B12" s="47"/>
      <c r="C12" s="46"/>
      <c r="D12" s="46"/>
      <c r="E12" s="46" t="s">
        <v>45</v>
      </c>
      <c r="F12" s="46"/>
    </row>
    <row r="13" spans="1:16" s="33" customFormat="1" ht="18.75" customHeight="1" x14ac:dyDescent="0.35">
      <c r="A13" s="10"/>
      <c r="B13" s="11"/>
      <c r="C13" s="12"/>
      <c r="D13" s="12"/>
      <c r="E13" s="13"/>
      <c r="F13" s="13"/>
      <c r="H13" s="34"/>
      <c r="I13" s="35"/>
      <c r="J13" s="35"/>
      <c r="K13" s="34"/>
      <c r="M13" s="34"/>
    </row>
    <row r="14" spans="1:16" s="33" customFormat="1" ht="18.75" customHeight="1" x14ac:dyDescent="0.35">
      <c r="A14" s="14" t="s">
        <v>6</v>
      </c>
      <c r="B14" s="15">
        <f>B16+B23</f>
        <v>249</v>
      </c>
      <c r="C14" s="16">
        <f t="shared" ref="C14:D14" si="0">C16+C23</f>
        <v>5010.8</v>
      </c>
      <c r="D14" s="16">
        <f t="shared" si="0"/>
        <v>4817.5019699999993</v>
      </c>
      <c r="E14" s="16">
        <f t="shared" ref="E14" si="1">+C14*1000/B14</f>
        <v>20123.694779116468</v>
      </c>
      <c r="F14" s="16">
        <f>+D14*1000/B14</f>
        <v>19347.397469879517</v>
      </c>
      <c r="G14" s="36"/>
      <c r="H14" s="34"/>
      <c r="I14" s="35"/>
      <c r="J14" s="35"/>
      <c r="K14" s="34"/>
      <c r="M14" s="34"/>
    </row>
    <row r="15" spans="1:16" s="33" customFormat="1" ht="18.75" customHeight="1" x14ac:dyDescent="0.35">
      <c r="A15" s="17"/>
      <c r="B15" s="18"/>
      <c r="C15" s="19"/>
      <c r="D15" s="19"/>
      <c r="E15" s="16"/>
      <c r="F15" s="19"/>
      <c r="H15" s="34"/>
      <c r="I15" s="35"/>
      <c r="J15" s="35"/>
    </row>
    <row r="16" spans="1:16" s="33" customFormat="1" ht="18.75" customHeight="1" x14ac:dyDescent="0.35">
      <c r="A16" s="14" t="s">
        <v>46</v>
      </c>
      <c r="B16" s="15">
        <f>SUM(B17:B21)</f>
        <v>183</v>
      </c>
      <c r="C16" s="16">
        <f t="shared" ref="C16:D16" si="2">SUM(C17:C21)</f>
        <v>3630.45</v>
      </c>
      <c r="D16" s="16">
        <f t="shared" si="2"/>
        <v>3498.7383099999997</v>
      </c>
      <c r="E16" s="16">
        <f>+C16*1000/B16</f>
        <v>19838.524590163935</v>
      </c>
      <c r="F16" s="16">
        <f t="shared" ref="F16:F23" si="3">+D16*1000/B16</f>
        <v>19118.78857923497</v>
      </c>
      <c r="G16" s="13"/>
      <c r="H16" s="34"/>
      <c r="I16" s="35"/>
      <c r="J16" s="35"/>
    </row>
    <row r="17" spans="1:14" s="39" customFormat="1" ht="18.75" customHeight="1" x14ac:dyDescent="0.35">
      <c r="A17" s="17" t="s">
        <v>7</v>
      </c>
      <c r="B17" s="20">
        <v>0</v>
      </c>
      <c r="C17" s="19">
        <v>0</v>
      </c>
      <c r="D17" s="19">
        <v>0</v>
      </c>
      <c r="E17" s="19">
        <f>+IF(B17&gt;0,C17*1000/B17,0)</f>
        <v>0</v>
      </c>
      <c r="F17" s="19">
        <f>+IF(B17&gt;0,D17*1000/B17,0)</f>
        <v>0</v>
      </c>
      <c r="G17" s="13"/>
      <c r="H17" s="37"/>
      <c r="I17" s="38"/>
      <c r="J17" s="38"/>
      <c r="K17" s="37"/>
      <c r="M17" s="37"/>
    </row>
    <row r="18" spans="1:14" s="39" customFormat="1" ht="18.75" customHeight="1" x14ac:dyDescent="0.35">
      <c r="A18" s="17" t="s">
        <v>8</v>
      </c>
      <c r="B18" s="20">
        <v>47</v>
      </c>
      <c r="C18" s="19">
        <v>986.75</v>
      </c>
      <c r="D18" s="19">
        <v>962.09868000000017</v>
      </c>
      <c r="E18" s="19">
        <f t="shared" ref="E18:E21" si="4">+IF(B18&gt;0,C18*1000/B18,0)</f>
        <v>20994.680851063829</v>
      </c>
      <c r="F18" s="19">
        <f t="shared" ref="F18:F21" si="5">+IF(B18&gt;0,D18*1000/B18,0)</f>
        <v>20470.184680851067</v>
      </c>
      <c r="G18" s="13"/>
      <c r="H18" s="37"/>
      <c r="I18" s="38"/>
      <c r="J18" s="38"/>
      <c r="K18" s="37"/>
      <c r="M18" s="37"/>
    </row>
    <row r="19" spans="1:14" s="39" customFormat="1" ht="18.75" customHeight="1" x14ac:dyDescent="0.35">
      <c r="A19" s="17" t="s">
        <v>9</v>
      </c>
      <c r="B19" s="20">
        <v>77</v>
      </c>
      <c r="C19" s="19">
        <v>1449.55</v>
      </c>
      <c r="D19" s="19">
        <v>1365.61546</v>
      </c>
      <c r="E19" s="19">
        <f t="shared" si="4"/>
        <v>18825.324675324675</v>
      </c>
      <c r="F19" s="19">
        <f t="shared" si="5"/>
        <v>17735.265714285713</v>
      </c>
      <c r="G19" s="13"/>
      <c r="H19" s="37"/>
      <c r="I19" s="38"/>
      <c r="J19" s="38"/>
      <c r="K19" s="37"/>
      <c r="M19" s="37"/>
    </row>
    <row r="20" spans="1:14" s="39" customFormat="1" ht="18.75" customHeight="1" x14ac:dyDescent="0.35">
      <c r="A20" s="17" t="s">
        <v>10</v>
      </c>
      <c r="B20" s="20">
        <v>34</v>
      </c>
      <c r="C20" s="19">
        <v>698.7</v>
      </c>
      <c r="D20" s="19">
        <v>684.52012999999999</v>
      </c>
      <c r="E20" s="19">
        <f t="shared" si="4"/>
        <v>20550</v>
      </c>
      <c r="F20" s="19">
        <f t="shared" si="5"/>
        <v>20132.945</v>
      </c>
      <c r="G20" s="13"/>
      <c r="H20" s="37"/>
      <c r="I20" s="38"/>
      <c r="J20" s="38"/>
      <c r="K20" s="37"/>
      <c r="M20" s="37"/>
    </row>
    <row r="21" spans="1:14" s="39" customFormat="1" ht="18.75" customHeight="1" x14ac:dyDescent="0.35">
      <c r="A21" s="17" t="s">
        <v>11</v>
      </c>
      <c r="B21" s="20">
        <v>25</v>
      </c>
      <c r="C21" s="19">
        <v>495.45</v>
      </c>
      <c r="D21" s="19">
        <v>486.50404000000003</v>
      </c>
      <c r="E21" s="19">
        <f t="shared" si="4"/>
        <v>19818</v>
      </c>
      <c r="F21" s="19">
        <f t="shared" si="5"/>
        <v>19460.161600000003</v>
      </c>
      <c r="G21" s="13"/>
      <c r="H21" s="37"/>
      <c r="I21" s="38"/>
      <c r="J21" s="38"/>
    </row>
    <row r="22" spans="1:14" s="33" customFormat="1" ht="18.75" customHeight="1" x14ac:dyDescent="0.35">
      <c r="A22" s="10"/>
      <c r="B22" s="21"/>
      <c r="C22" s="16"/>
      <c r="D22" s="16"/>
      <c r="E22" s="16"/>
      <c r="F22" s="19"/>
      <c r="H22" s="34"/>
      <c r="I22" s="35"/>
      <c r="J22" s="35"/>
      <c r="K22" s="34"/>
      <c r="M22" s="34"/>
    </row>
    <row r="23" spans="1:14" s="33" customFormat="1" ht="18.75" customHeight="1" x14ac:dyDescent="0.35">
      <c r="A23" s="14" t="s">
        <v>44</v>
      </c>
      <c r="B23" s="15">
        <f>SUM(B24:B54)</f>
        <v>66</v>
      </c>
      <c r="C23" s="16">
        <f t="shared" ref="C23:D23" si="6">SUM(C24:C54)</f>
        <v>1380.3500000000001</v>
      </c>
      <c r="D23" s="16">
        <f t="shared" si="6"/>
        <v>1318.7636599999998</v>
      </c>
      <c r="E23" s="16">
        <f t="shared" ref="E23" si="7">+C23*1000/B23</f>
        <v>20914.393939393944</v>
      </c>
      <c r="F23" s="16">
        <f t="shared" si="3"/>
        <v>19981.267575757574</v>
      </c>
      <c r="G23" s="22"/>
      <c r="H23" s="34"/>
      <c r="I23" s="35"/>
      <c r="J23" s="35"/>
      <c r="K23" s="34"/>
      <c r="M23" s="34"/>
      <c r="N23" s="34"/>
    </row>
    <row r="24" spans="1:14" s="39" customFormat="1" ht="18.75" customHeight="1" x14ac:dyDescent="0.35">
      <c r="A24" s="17" t="s">
        <v>12</v>
      </c>
      <c r="B24" s="20">
        <v>20</v>
      </c>
      <c r="C24" s="19">
        <v>458</v>
      </c>
      <c r="D24" s="19">
        <v>443.45493000000005</v>
      </c>
      <c r="E24" s="19">
        <f t="shared" ref="E24:E54" si="8">+IF(B24&gt;0,C24*1000/B24,0)</f>
        <v>22900</v>
      </c>
      <c r="F24" s="19">
        <f t="shared" ref="F24:F54" si="9">+IF(B24&gt;0,D24*1000/B24,0)</f>
        <v>22172.746500000001</v>
      </c>
      <c r="G24" s="13"/>
      <c r="H24" s="37"/>
      <c r="I24" s="38"/>
      <c r="J24" s="38"/>
      <c r="K24" s="37"/>
      <c r="M24" s="37"/>
      <c r="N24" s="37"/>
    </row>
    <row r="25" spans="1:14" s="39" customFormat="1" ht="18.75" customHeight="1" x14ac:dyDescent="0.35">
      <c r="A25" s="17" t="s">
        <v>13</v>
      </c>
      <c r="B25" s="20">
        <v>0</v>
      </c>
      <c r="C25" s="19">
        <v>0</v>
      </c>
      <c r="D25" s="19">
        <v>0</v>
      </c>
      <c r="E25" s="19">
        <f t="shared" si="8"/>
        <v>0</v>
      </c>
      <c r="F25" s="19">
        <f t="shared" si="9"/>
        <v>0</v>
      </c>
      <c r="G25" s="13"/>
      <c r="H25" s="37"/>
      <c r="I25" s="38"/>
      <c r="J25" s="38"/>
      <c r="K25" s="37"/>
      <c r="M25" s="37"/>
      <c r="N25" s="37"/>
    </row>
    <row r="26" spans="1:14" s="39" customFormat="1" ht="18.75" customHeight="1" x14ac:dyDescent="0.35">
      <c r="A26" s="17" t="s">
        <v>14</v>
      </c>
      <c r="B26" s="20">
        <v>0</v>
      </c>
      <c r="C26" s="19">
        <v>0</v>
      </c>
      <c r="D26" s="19">
        <v>0</v>
      </c>
      <c r="E26" s="19">
        <f t="shared" si="8"/>
        <v>0</v>
      </c>
      <c r="F26" s="19">
        <f t="shared" si="9"/>
        <v>0</v>
      </c>
      <c r="G26" s="13"/>
      <c r="H26" s="37"/>
      <c r="I26" s="38"/>
      <c r="J26" s="38"/>
      <c r="K26" s="37"/>
      <c r="M26" s="37"/>
      <c r="N26" s="37"/>
    </row>
    <row r="27" spans="1:14" s="39" customFormat="1" ht="18.75" customHeight="1" x14ac:dyDescent="0.35">
      <c r="A27" s="17" t="s">
        <v>15</v>
      </c>
      <c r="B27" s="20">
        <v>1</v>
      </c>
      <c r="C27" s="19">
        <v>13.5</v>
      </c>
      <c r="D27" s="19">
        <v>7.1132100000000014</v>
      </c>
      <c r="E27" s="19">
        <f t="shared" si="8"/>
        <v>13500</v>
      </c>
      <c r="F27" s="19">
        <f t="shared" si="9"/>
        <v>7113.2100000000009</v>
      </c>
      <c r="G27" s="13"/>
      <c r="H27" s="37"/>
      <c r="I27" s="38"/>
      <c r="J27" s="38"/>
      <c r="K27" s="37"/>
      <c r="M27" s="37"/>
      <c r="N27" s="37"/>
    </row>
    <row r="28" spans="1:14" s="39" customFormat="1" ht="18.75" customHeight="1" x14ac:dyDescent="0.35">
      <c r="A28" s="17" t="s">
        <v>16</v>
      </c>
      <c r="B28" s="20">
        <v>8</v>
      </c>
      <c r="C28" s="19">
        <v>181.5</v>
      </c>
      <c r="D28" s="19">
        <v>179.685</v>
      </c>
      <c r="E28" s="19">
        <f t="shared" si="8"/>
        <v>22687.5</v>
      </c>
      <c r="F28" s="19">
        <f t="shared" si="9"/>
        <v>22460.625</v>
      </c>
      <c r="G28" s="13"/>
      <c r="H28" s="37"/>
      <c r="I28" s="38"/>
      <c r="J28" s="38"/>
      <c r="K28" s="37"/>
      <c r="M28" s="37"/>
      <c r="N28" s="37"/>
    </row>
    <row r="29" spans="1:14" s="39" customFormat="1" ht="18.75" customHeight="1" x14ac:dyDescent="0.35">
      <c r="A29" s="17" t="s">
        <v>17</v>
      </c>
      <c r="B29" s="20">
        <v>0</v>
      </c>
      <c r="C29" s="19">
        <v>0</v>
      </c>
      <c r="D29" s="19">
        <v>0</v>
      </c>
      <c r="E29" s="19">
        <f t="shared" si="8"/>
        <v>0</v>
      </c>
      <c r="F29" s="19">
        <f t="shared" si="9"/>
        <v>0</v>
      </c>
      <c r="G29" s="13"/>
      <c r="H29" s="37"/>
      <c r="I29" s="38"/>
      <c r="J29" s="38"/>
      <c r="K29" s="37"/>
      <c r="M29" s="37"/>
      <c r="N29" s="37"/>
    </row>
    <row r="30" spans="1:14" s="39" customFormat="1" ht="18.75" customHeight="1" x14ac:dyDescent="0.35">
      <c r="A30" s="17" t="s">
        <v>18</v>
      </c>
      <c r="B30" s="20">
        <v>0</v>
      </c>
      <c r="C30" s="19">
        <v>0</v>
      </c>
      <c r="D30" s="19">
        <v>0</v>
      </c>
      <c r="E30" s="19">
        <f t="shared" si="8"/>
        <v>0</v>
      </c>
      <c r="F30" s="19">
        <f t="shared" si="9"/>
        <v>0</v>
      </c>
      <c r="G30" s="13"/>
      <c r="H30" s="37"/>
      <c r="I30" s="38"/>
      <c r="J30" s="38"/>
      <c r="K30" s="37"/>
      <c r="M30" s="37"/>
      <c r="N30" s="37"/>
    </row>
    <row r="31" spans="1:14" s="39" customFormat="1" ht="18.75" customHeight="1" x14ac:dyDescent="0.35">
      <c r="A31" s="17" t="s">
        <v>19</v>
      </c>
      <c r="B31" s="20">
        <v>0</v>
      </c>
      <c r="C31" s="19">
        <v>0</v>
      </c>
      <c r="D31" s="19">
        <v>0</v>
      </c>
      <c r="E31" s="19">
        <f t="shared" si="8"/>
        <v>0</v>
      </c>
      <c r="F31" s="19">
        <f t="shared" si="9"/>
        <v>0</v>
      </c>
      <c r="G31" s="13"/>
      <c r="H31" s="37"/>
      <c r="I31" s="38"/>
      <c r="J31" s="38"/>
      <c r="K31" s="37"/>
      <c r="M31" s="37"/>
      <c r="N31" s="37"/>
    </row>
    <row r="32" spans="1:14" s="39" customFormat="1" ht="18.75" customHeight="1" x14ac:dyDescent="0.35">
      <c r="A32" s="17" t="s">
        <v>20</v>
      </c>
      <c r="B32" s="20">
        <v>0</v>
      </c>
      <c r="C32" s="19">
        <v>0</v>
      </c>
      <c r="D32" s="19">
        <v>0</v>
      </c>
      <c r="E32" s="19">
        <f t="shared" si="8"/>
        <v>0</v>
      </c>
      <c r="F32" s="19">
        <f t="shared" si="9"/>
        <v>0</v>
      </c>
      <c r="G32" s="13"/>
      <c r="H32" s="37"/>
      <c r="I32" s="38"/>
      <c r="J32" s="38"/>
      <c r="K32" s="37"/>
      <c r="M32" s="37"/>
      <c r="N32" s="37"/>
    </row>
    <row r="33" spans="1:14" s="39" customFormat="1" ht="18.75" customHeight="1" x14ac:dyDescent="0.35">
      <c r="A33" s="17" t="s">
        <v>21</v>
      </c>
      <c r="B33" s="20">
        <v>2</v>
      </c>
      <c r="C33" s="19">
        <v>35.5</v>
      </c>
      <c r="D33" s="19">
        <v>35.145000000000003</v>
      </c>
      <c r="E33" s="19">
        <f t="shared" si="8"/>
        <v>17750</v>
      </c>
      <c r="F33" s="19">
        <f t="shared" si="9"/>
        <v>17572.5</v>
      </c>
      <c r="G33" s="13"/>
      <c r="H33" s="37"/>
      <c r="I33" s="38"/>
      <c r="J33" s="38"/>
      <c r="K33" s="37"/>
      <c r="M33" s="37"/>
      <c r="N33" s="37"/>
    </row>
    <row r="34" spans="1:14" s="39" customFormat="1" ht="18.75" customHeight="1" x14ac:dyDescent="0.35">
      <c r="A34" s="17" t="s">
        <v>22</v>
      </c>
      <c r="B34" s="20">
        <v>1</v>
      </c>
      <c r="C34" s="19">
        <v>24</v>
      </c>
      <c r="D34" s="19">
        <v>23.76</v>
      </c>
      <c r="E34" s="19">
        <f t="shared" si="8"/>
        <v>24000</v>
      </c>
      <c r="F34" s="19">
        <f t="shared" si="9"/>
        <v>23760</v>
      </c>
      <c r="G34" s="13"/>
      <c r="H34" s="37"/>
      <c r="I34" s="38"/>
      <c r="J34" s="38"/>
      <c r="K34" s="37"/>
      <c r="M34" s="37"/>
      <c r="N34" s="37"/>
    </row>
    <row r="35" spans="1:14" s="39" customFormat="1" ht="18.75" customHeight="1" x14ac:dyDescent="0.35">
      <c r="A35" s="17" t="s">
        <v>23</v>
      </c>
      <c r="B35" s="20">
        <v>7</v>
      </c>
      <c r="C35" s="19">
        <v>129.44999999999999</v>
      </c>
      <c r="D35" s="19">
        <v>116.51138</v>
      </c>
      <c r="E35" s="19">
        <f t="shared" si="8"/>
        <v>18492.857142857141</v>
      </c>
      <c r="F35" s="19">
        <f t="shared" si="9"/>
        <v>16644.482857142859</v>
      </c>
      <c r="G35" s="13"/>
      <c r="H35" s="37"/>
      <c r="I35" s="38"/>
      <c r="J35" s="38"/>
      <c r="K35" s="37"/>
      <c r="M35" s="37"/>
      <c r="N35" s="37"/>
    </row>
    <row r="36" spans="1:14" s="39" customFormat="1" ht="18.75" customHeight="1" x14ac:dyDescent="0.35">
      <c r="A36" s="17" t="s">
        <v>24</v>
      </c>
      <c r="B36" s="20">
        <v>3</v>
      </c>
      <c r="C36" s="19">
        <v>59.5</v>
      </c>
      <c r="D36" s="19">
        <v>58.905000000000001</v>
      </c>
      <c r="E36" s="19">
        <f t="shared" si="8"/>
        <v>19833.333333333332</v>
      </c>
      <c r="F36" s="19">
        <f t="shared" si="9"/>
        <v>19635</v>
      </c>
      <c r="G36" s="13"/>
      <c r="H36" s="37"/>
      <c r="I36" s="38"/>
      <c r="J36" s="38"/>
      <c r="K36" s="37"/>
      <c r="M36" s="37"/>
      <c r="N36" s="37"/>
    </row>
    <row r="37" spans="1:14" s="39" customFormat="1" ht="18.75" customHeight="1" x14ac:dyDescent="0.35">
      <c r="A37" s="17" t="s">
        <v>25</v>
      </c>
      <c r="B37" s="20">
        <v>9</v>
      </c>
      <c r="C37" s="19">
        <v>173</v>
      </c>
      <c r="D37" s="19">
        <v>171.27</v>
      </c>
      <c r="E37" s="19">
        <f t="shared" si="8"/>
        <v>19222.222222222223</v>
      </c>
      <c r="F37" s="19">
        <f t="shared" si="9"/>
        <v>19030</v>
      </c>
      <c r="G37" s="13"/>
      <c r="H37" s="37"/>
      <c r="I37" s="38"/>
      <c r="J37" s="38"/>
      <c r="K37" s="37"/>
      <c r="M37" s="37"/>
      <c r="N37" s="37"/>
    </row>
    <row r="38" spans="1:14" s="39" customFormat="1" ht="18.75" customHeight="1" x14ac:dyDescent="0.35">
      <c r="A38" s="17" t="s">
        <v>26</v>
      </c>
      <c r="B38" s="20">
        <v>1</v>
      </c>
      <c r="C38" s="19">
        <v>17</v>
      </c>
      <c r="D38" s="19">
        <v>16.829999999999998</v>
      </c>
      <c r="E38" s="19">
        <f t="shared" si="8"/>
        <v>17000</v>
      </c>
      <c r="F38" s="19">
        <f t="shared" si="9"/>
        <v>16830</v>
      </c>
      <c r="G38" s="13"/>
      <c r="H38" s="37"/>
      <c r="I38" s="38"/>
      <c r="J38" s="38"/>
      <c r="K38" s="37"/>
      <c r="M38" s="37"/>
      <c r="N38" s="37"/>
    </row>
    <row r="39" spans="1:14" s="39" customFormat="1" ht="18.75" customHeight="1" x14ac:dyDescent="0.35">
      <c r="A39" s="17" t="s">
        <v>27</v>
      </c>
      <c r="B39" s="20">
        <v>2</v>
      </c>
      <c r="C39" s="19">
        <v>46</v>
      </c>
      <c r="D39" s="19">
        <v>45.54</v>
      </c>
      <c r="E39" s="19">
        <f t="shared" si="8"/>
        <v>23000</v>
      </c>
      <c r="F39" s="19">
        <f t="shared" si="9"/>
        <v>22770</v>
      </c>
      <c r="G39" s="13"/>
      <c r="H39" s="37"/>
      <c r="I39" s="38"/>
      <c r="J39" s="38"/>
      <c r="K39" s="37"/>
      <c r="M39" s="37"/>
      <c r="N39" s="37"/>
    </row>
    <row r="40" spans="1:14" s="39" customFormat="1" ht="18.75" customHeight="1" x14ac:dyDescent="0.35">
      <c r="A40" s="17" t="s">
        <v>28</v>
      </c>
      <c r="B40" s="20">
        <v>0</v>
      </c>
      <c r="C40" s="19">
        <v>0</v>
      </c>
      <c r="D40" s="19">
        <v>0</v>
      </c>
      <c r="E40" s="19">
        <f t="shared" si="8"/>
        <v>0</v>
      </c>
      <c r="F40" s="19">
        <f t="shared" si="9"/>
        <v>0</v>
      </c>
      <c r="G40" s="13"/>
      <c r="H40" s="37"/>
      <c r="I40" s="38"/>
      <c r="J40" s="38"/>
      <c r="K40" s="37"/>
      <c r="M40" s="37"/>
      <c r="N40" s="37"/>
    </row>
    <row r="41" spans="1:14" s="39" customFormat="1" ht="18.75" customHeight="1" x14ac:dyDescent="0.35">
      <c r="A41" s="17" t="s">
        <v>29</v>
      </c>
      <c r="B41" s="20">
        <v>1</v>
      </c>
      <c r="C41" s="19">
        <v>17</v>
      </c>
      <c r="D41" s="19">
        <v>16.829999999999998</v>
      </c>
      <c r="E41" s="19">
        <f t="shared" si="8"/>
        <v>17000</v>
      </c>
      <c r="F41" s="19">
        <f t="shared" si="9"/>
        <v>16830</v>
      </c>
      <c r="G41" s="13"/>
      <c r="H41" s="37"/>
      <c r="I41" s="38"/>
      <c r="J41" s="38"/>
      <c r="K41" s="37"/>
      <c r="M41" s="37"/>
      <c r="N41" s="37"/>
    </row>
    <row r="42" spans="1:14" s="39" customFormat="1" ht="18.75" customHeight="1" x14ac:dyDescent="0.35">
      <c r="A42" s="17" t="s">
        <v>30</v>
      </c>
      <c r="B42" s="20">
        <v>0</v>
      </c>
      <c r="C42" s="19">
        <v>0</v>
      </c>
      <c r="D42" s="19">
        <v>0</v>
      </c>
      <c r="E42" s="19">
        <f t="shared" si="8"/>
        <v>0</v>
      </c>
      <c r="F42" s="19">
        <f t="shared" si="9"/>
        <v>0</v>
      </c>
      <c r="G42" s="13"/>
      <c r="H42" s="37"/>
      <c r="I42" s="38"/>
      <c r="J42" s="38"/>
      <c r="K42" s="37"/>
      <c r="M42" s="37"/>
      <c r="N42" s="37"/>
    </row>
    <row r="43" spans="1:14" s="39" customFormat="1" ht="18.75" customHeight="1" x14ac:dyDescent="0.35">
      <c r="A43" s="17" t="s">
        <v>31</v>
      </c>
      <c r="B43" s="20">
        <v>6</v>
      </c>
      <c r="C43" s="19">
        <v>131.5</v>
      </c>
      <c r="D43" s="19">
        <v>110.26313999999999</v>
      </c>
      <c r="E43" s="19">
        <f t="shared" si="8"/>
        <v>21916.666666666668</v>
      </c>
      <c r="F43" s="19">
        <f t="shared" si="9"/>
        <v>18377.189999999999</v>
      </c>
      <c r="G43" s="13"/>
      <c r="H43" s="37"/>
      <c r="I43" s="38"/>
      <c r="J43" s="38"/>
      <c r="K43" s="37"/>
      <c r="M43" s="37"/>
      <c r="N43" s="37"/>
    </row>
    <row r="44" spans="1:14" s="39" customFormat="1" ht="18.75" customHeight="1" x14ac:dyDescent="0.35">
      <c r="A44" s="17" t="s">
        <v>32</v>
      </c>
      <c r="B44" s="20">
        <v>1</v>
      </c>
      <c r="C44" s="19">
        <v>17</v>
      </c>
      <c r="D44" s="19">
        <v>16.829999999999998</v>
      </c>
      <c r="E44" s="19">
        <f t="shared" si="8"/>
        <v>17000</v>
      </c>
      <c r="F44" s="19">
        <f t="shared" si="9"/>
        <v>16830</v>
      </c>
      <c r="G44" s="13"/>
      <c r="H44" s="37"/>
      <c r="I44" s="38"/>
      <c r="J44" s="38"/>
      <c r="K44" s="37"/>
      <c r="M44" s="37"/>
      <c r="N44" s="37"/>
    </row>
    <row r="45" spans="1:14" s="39" customFormat="1" ht="18.75" customHeight="1" x14ac:dyDescent="0.35">
      <c r="A45" s="17" t="s">
        <v>33</v>
      </c>
      <c r="B45" s="20">
        <v>1</v>
      </c>
      <c r="C45" s="19">
        <v>24</v>
      </c>
      <c r="D45" s="19">
        <v>23.76</v>
      </c>
      <c r="E45" s="19">
        <f t="shared" si="8"/>
        <v>24000</v>
      </c>
      <c r="F45" s="19">
        <f t="shared" si="9"/>
        <v>23760</v>
      </c>
      <c r="G45" s="13"/>
      <c r="H45" s="37"/>
      <c r="I45" s="38"/>
      <c r="J45" s="38"/>
      <c r="K45" s="37"/>
      <c r="M45" s="37"/>
      <c r="N45" s="37"/>
    </row>
    <row r="46" spans="1:14" s="39" customFormat="1" ht="18.75" customHeight="1" x14ac:dyDescent="0.35">
      <c r="A46" s="17" t="s">
        <v>34</v>
      </c>
      <c r="B46" s="20">
        <v>0</v>
      </c>
      <c r="C46" s="19">
        <v>0</v>
      </c>
      <c r="D46" s="19">
        <v>0</v>
      </c>
      <c r="E46" s="19">
        <f t="shared" si="8"/>
        <v>0</v>
      </c>
      <c r="F46" s="19">
        <f t="shared" si="9"/>
        <v>0</v>
      </c>
      <c r="G46" s="13"/>
      <c r="H46" s="37"/>
      <c r="I46" s="38"/>
      <c r="J46" s="38"/>
      <c r="K46" s="37"/>
      <c r="M46" s="37"/>
      <c r="N46" s="37"/>
    </row>
    <row r="47" spans="1:14" s="39" customFormat="1" ht="18.75" customHeight="1" x14ac:dyDescent="0.35">
      <c r="A47" s="17" t="s">
        <v>35</v>
      </c>
      <c r="B47" s="20">
        <v>0</v>
      </c>
      <c r="C47" s="19">
        <v>0</v>
      </c>
      <c r="D47" s="19">
        <v>0</v>
      </c>
      <c r="E47" s="19">
        <f t="shared" si="8"/>
        <v>0</v>
      </c>
      <c r="F47" s="19">
        <f t="shared" si="9"/>
        <v>0</v>
      </c>
      <c r="G47" s="13"/>
      <c r="H47" s="37"/>
      <c r="I47" s="38"/>
      <c r="J47" s="38"/>
      <c r="K47" s="37"/>
      <c r="M47" s="37"/>
      <c r="N47" s="37"/>
    </row>
    <row r="48" spans="1:14" s="39" customFormat="1" ht="18.75" customHeight="1" x14ac:dyDescent="0.35">
      <c r="A48" s="17" t="s">
        <v>36</v>
      </c>
      <c r="B48" s="20">
        <v>1</v>
      </c>
      <c r="C48" s="19">
        <v>13.5</v>
      </c>
      <c r="D48" s="19">
        <v>13.365</v>
      </c>
      <c r="E48" s="19">
        <f t="shared" si="8"/>
        <v>13500</v>
      </c>
      <c r="F48" s="19">
        <f t="shared" si="9"/>
        <v>13365</v>
      </c>
      <c r="G48" s="13"/>
      <c r="H48" s="37"/>
      <c r="I48" s="38"/>
      <c r="J48" s="38"/>
      <c r="K48" s="37"/>
      <c r="M48" s="37"/>
    </row>
    <row r="49" spans="1:14" s="39" customFormat="1" ht="18.75" customHeight="1" x14ac:dyDescent="0.35">
      <c r="A49" s="17" t="s">
        <v>37</v>
      </c>
      <c r="B49" s="20">
        <v>1</v>
      </c>
      <c r="C49" s="19">
        <v>22</v>
      </c>
      <c r="D49" s="19">
        <v>21.78</v>
      </c>
      <c r="E49" s="19">
        <f t="shared" si="8"/>
        <v>22000</v>
      </c>
      <c r="F49" s="19">
        <f t="shared" si="9"/>
        <v>21780</v>
      </c>
      <c r="G49" s="13"/>
      <c r="H49" s="37"/>
      <c r="I49" s="38"/>
      <c r="J49" s="38"/>
      <c r="K49" s="37"/>
      <c r="M49" s="37"/>
      <c r="N49" s="37"/>
    </row>
    <row r="50" spans="1:14" s="39" customFormat="1" ht="18.75" customHeight="1" x14ac:dyDescent="0.35">
      <c r="A50" s="17" t="s">
        <v>38</v>
      </c>
      <c r="B50" s="20">
        <v>0</v>
      </c>
      <c r="C50" s="19">
        <v>0</v>
      </c>
      <c r="D50" s="19">
        <v>0</v>
      </c>
      <c r="E50" s="19">
        <f t="shared" si="8"/>
        <v>0</v>
      </c>
      <c r="F50" s="19">
        <f t="shared" si="9"/>
        <v>0</v>
      </c>
      <c r="G50" s="13"/>
      <c r="H50" s="37"/>
      <c r="I50" s="38"/>
      <c r="J50" s="38"/>
      <c r="K50" s="37"/>
      <c r="M50" s="37"/>
      <c r="N50" s="37"/>
    </row>
    <row r="51" spans="1:14" s="39" customFormat="1" ht="18.75" customHeight="1" x14ac:dyDescent="0.35">
      <c r="A51" s="17" t="s">
        <v>39</v>
      </c>
      <c r="B51" s="20">
        <v>0</v>
      </c>
      <c r="C51" s="19">
        <v>0</v>
      </c>
      <c r="D51" s="19">
        <v>0</v>
      </c>
      <c r="E51" s="19">
        <f t="shared" si="8"/>
        <v>0</v>
      </c>
      <c r="F51" s="19">
        <f t="shared" si="9"/>
        <v>0</v>
      </c>
      <c r="G51" s="13"/>
      <c r="H51" s="37"/>
      <c r="I51" s="38"/>
      <c r="J51" s="38"/>
      <c r="K51" s="37"/>
      <c r="M51" s="37"/>
      <c r="N51" s="37"/>
    </row>
    <row r="52" spans="1:14" s="39" customFormat="1" ht="18.75" customHeight="1" x14ac:dyDescent="0.35">
      <c r="A52" s="17" t="s">
        <v>40</v>
      </c>
      <c r="B52" s="20">
        <v>0</v>
      </c>
      <c r="C52" s="19">
        <v>0</v>
      </c>
      <c r="D52" s="19">
        <v>0</v>
      </c>
      <c r="E52" s="19">
        <f t="shared" si="8"/>
        <v>0</v>
      </c>
      <c r="F52" s="19">
        <f t="shared" si="9"/>
        <v>0</v>
      </c>
      <c r="G52" s="13"/>
      <c r="H52" s="37"/>
      <c r="I52" s="38"/>
      <c r="J52" s="38"/>
      <c r="K52" s="37"/>
      <c r="M52" s="37"/>
      <c r="N52" s="37"/>
    </row>
    <row r="53" spans="1:14" s="39" customFormat="1" ht="18.75" customHeight="1" x14ac:dyDescent="0.35">
      <c r="A53" s="17" t="s">
        <v>41</v>
      </c>
      <c r="B53" s="20">
        <v>0</v>
      </c>
      <c r="C53" s="19">
        <v>0</v>
      </c>
      <c r="D53" s="19">
        <v>0</v>
      </c>
      <c r="E53" s="19">
        <f t="shared" si="8"/>
        <v>0</v>
      </c>
      <c r="F53" s="19">
        <f t="shared" si="9"/>
        <v>0</v>
      </c>
      <c r="G53" s="13"/>
      <c r="H53" s="40"/>
      <c r="I53" s="41"/>
      <c r="J53" s="41"/>
      <c r="K53" s="40"/>
      <c r="L53" s="21"/>
      <c r="M53" s="40"/>
      <c r="N53" s="40"/>
    </row>
    <row r="54" spans="1:14" s="39" customFormat="1" ht="18.75" customHeight="1" x14ac:dyDescent="0.35">
      <c r="A54" s="17" t="s">
        <v>42</v>
      </c>
      <c r="B54" s="20">
        <v>1</v>
      </c>
      <c r="C54" s="19">
        <v>17.899999999999999</v>
      </c>
      <c r="D54" s="19">
        <v>17.721</v>
      </c>
      <c r="E54" s="19">
        <f t="shared" si="8"/>
        <v>17900</v>
      </c>
      <c r="F54" s="19">
        <f t="shared" si="9"/>
        <v>17721</v>
      </c>
      <c r="G54" s="13"/>
    </row>
    <row r="55" spans="1:14" s="39" customFormat="1" ht="18.75" customHeight="1" x14ac:dyDescent="0.35">
      <c r="A55" s="23"/>
      <c r="B55" s="24"/>
      <c r="C55" s="25"/>
      <c r="D55" s="25"/>
      <c r="E55" s="25"/>
      <c r="F55" s="25"/>
    </row>
    <row r="56" spans="1:14" s="39" customFormat="1" ht="18.75" customHeight="1" x14ac:dyDescent="0.35">
      <c r="A56" s="42"/>
      <c r="B56" s="43"/>
      <c r="C56" s="44"/>
      <c r="D56" s="44"/>
      <c r="E56" s="45"/>
      <c r="F56" s="45"/>
    </row>
    <row r="57" spans="1:14" s="39" customFormat="1" ht="18.75" customHeight="1" x14ac:dyDescent="0.35">
      <c r="A57" s="42"/>
      <c r="B57" s="43"/>
      <c r="C57" s="44"/>
      <c r="D57" s="44"/>
      <c r="E57" s="45"/>
      <c r="F57" s="45"/>
    </row>
    <row r="58" spans="1:14" s="39" customFormat="1" ht="18.75" customHeight="1" x14ac:dyDescent="0.35">
      <c r="A58" s="42"/>
      <c r="B58" s="43"/>
      <c r="C58" s="44"/>
      <c r="D58" s="44"/>
      <c r="E58" s="45"/>
      <c r="F58" s="45"/>
    </row>
    <row r="59" spans="1:14" s="39" customFormat="1" ht="18.75" customHeight="1" x14ac:dyDescent="0.35">
      <c r="A59" s="42"/>
      <c r="B59" s="43"/>
      <c r="C59" s="44"/>
      <c r="D59" s="44"/>
      <c r="E59" s="45"/>
      <c r="F59" s="45"/>
    </row>
    <row r="60" spans="1:14" s="39" customFormat="1" ht="18.75" customHeight="1" x14ac:dyDescent="0.35">
      <c r="A60" s="42"/>
      <c r="B60" s="43"/>
      <c r="C60" s="44"/>
      <c r="D60" s="44"/>
      <c r="E60" s="45"/>
      <c r="F60" s="45"/>
    </row>
    <row r="61" spans="1:14" s="39" customFormat="1" ht="18.75" customHeight="1" x14ac:dyDescent="0.35">
      <c r="A61" s="42"/>
      <c r="B61" s="43"/>
      <c r="C61" s="44"/>
      <c r="D61" s="44"/>
      <c r="E61" s="45"/>
      <c r="F61" s="45"/>
    </row>
    <row r="62" spans="1:14" x14ac:dyDescent="0.3">
      <c r="E62" s="29"/>
      <c r="F62" s="29"/>
    </row>
    <row r="63" spans="1:14" x14ac:dyDescent="0.3">
      <c r="E63" s="29"/>
      <c r="F63" s="29"/>
    </row>
    <row r="64" spans="1:14" x14ac:dyDescent="0.3">
      <c r="E64" s="29"/>
      <c r="F64" s="29"/>
    </row>
    <row r="65" spans="5:6" x14ac:dyDescent="0.3">
      <c r="E65" s="29"/>
      <c r="F65" s="29"/>
    </row>
    <row r="66" spans="5:6" x14ac:dyDescent="0.3">
      <c r="E66" s="29"/>
      <c r="F66" s="29"/>
    </row>
    <row r="67" spans="5:6" x14ac:dyDescent="0.3">
      <c r="E67" s="29"/>
      <c r="F67" s="29"/>
    </row>
    <row r="68" spans="5:6" x14ac:dyDescent="0.3">
      <c r="E68" s="29"/>
      <c r="F68" s="29"/>
    </row>
    <row r="69" spans="5:6" x14ac:dyDescent="0.3">
      <c r="E69" s="29"/>
      <c r="F69" s="29"/>
    </row>
    <row r="70" spans="5:6" x14ac:dyDescent="0.3">
      <c r="E70" s="29"/>
      <c r="F70" s="29"/>
    </row>
    <row r="71" spans="5:6" x14ac:dyDescent="0.3">
      <c r="E71" s="29"/>
      <c r="F71" s="29"/>
    </row>
    <row r="72" spans="5:6" x14ac:dyDescent="0.3">
      <c r="E72" s="29"/>
      <c r="F72" s="29"/>
    </row>
    <row r="73" spans="5:6" x14ac:dyDescent="0.3">
      <c r="E73" s="29"/>
      <c r="F73" s="29"/>
    </row>
    <row r="74" spans="5:6" x14ac:dyDescent="0.3">
      <c r="E74" s="29"/>
      <c r="F74" s="29"/>
    </row>
    <row r="75" spans="5:6" x14ac:dyDescent="0.3">
      <c r="E75" s="29"/>
      <c r="F75" s="29"/>
    </row>
  </sheetData>
  <mergeCells count="10">
    <mergeCell ref="D10:D12"/>
    <mergeCell ref="B10:B12"/>
    <mergeCell ref="A1:F1"/>
    <mergeCell ref="E9:F9"/>
    <mergeCell ref="A8:F8"/>
    <mergeCell ref="E10:F10"/>
    <mergeCell ref="A6:F6"/>
    <mergeCell ref="E12:F12"/>
    <mergeCell ref="A10:A12"/>
    <mergeCell ref="C10:C12"/>
  </mergeCells>
  <phoneticPr fontId="0" type="noConversion"/>
  <printOptions horizontalCentered="1"/>
  <pageMargins left="0.98425196850393704" right="0" top="0" bottom="0.59055118110236227" header="0" footer="0"/>
  <pageSetup scale="64" firstPageNumber="225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4.5.5_2018</vt:lpstr>
      <vt:lpstr>A_IMPRESIÓN_IM</vt:lpstr>
      <vt:lpstr>'4.5.5_2018'!Área_de_impresión</vt:lpstr>
      <vt:lpstr>'4.5.5_2018'!Imprimir_área_IM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2015-03-11T01:54:36Z</cp:lastPrinted>
  <dcterms:created xsi:type="dcterms:W3CDTF">2004-01-22T15:00:06Z</dcterms:created>
  <dcterms:modified xsi:type="dcterms:W3CDTF">2019-03-09T00:01:42Z</dcterms:modified>
</cp:coreProperties>
</file>